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95" windowHeight="6915"/>
  </bookViews>
  <sheets>
    <sheet name="912 N. Croft Rent" sheetId="1" r:id="rId1"/>
  </sheets>
  <calcPr calcId="125725"/>
</workbook>
</file>

<file path=xl/calcChain.xml><?xml version="1.0" encoding="utf-8"?>
<calcChain xmlns="http://schemas.openxmlformats.org/spreadsheetml/2006/main">
  <c r="B5" i="1"/>
  <c r="O5"/>
  <c r="B9"/>
  <c r="B10"/>
  <c r="D10"/>
  <c r="O7"/>
  <c r="E6"/>
  <c r="E9" s="1"/>
  <c r="D6"/>
  <c r="D9" s="1"/>
  <c r="C6"/>
  <c r="C8" s="1"/>
  <c r="C4"/>
  <c r="D4" s="1"/>
  <c r="E4" s="1"/>
  <c r="F4" s="1"/>
  <c r="G4" s="1"/>
  <c r="H4" s="1"/>
  <c r="I4" s="1"/>
  <c r="J4" s="1"/>
  <c r="K4" s="1"/>
  <c r="L4" s="1"/>
  <c r="M4" s="1"/>
  <c r="N4" s="1"/>
  <c r="B11" l="1"/>
  <c r="E10"/>
  <c r="D11"/>
  <c r="G6"/>
  <c r="G9" s="1"/>
  <c r="C9"/>
  <c r="C11" s="1"/>
  <c r="H6"/>
  <c r="H9" s="1"/>
  <c r="F6"/>
  <c r="F9" s="1"/>
  <c r="F10" l="1"/>
  <c r="E11"/>
  <c r="I6"/>
  <c r="I9" s="1"/>
  <c r="K6"/>
  <c r="K9" s="1"/>
  <c r="J6"/>
  <c r="J9" s="1"/>
  <c r="G10" l="1"/>
  <c r="F11"/>
  <c r="M6"/>
  <c r="M9" s="1"/>
  <c r="N6"/>
  <c r="L6"/>
  <c r="L9" s="1"/>
  <c r="N10" l="1"/>
  <c r="H10"/>
  <c r="G11"/>
  <c r="O6"/>
  <c r="N8"/>
  <c r="O8" s="1"/>
  <c r="N9" l="1"/>
  <c r="O9"/>
  <c r="I10"/>
  <c r="H11"/>
  <c r="N11"/>
  <c r="J10" l="1"/>
  <c r="I11"/>
  <c r="K10" l="1"/>
  <c r="J11"/>
  <c r="L10" l="1"/>
  <c r="K11"/>
  <c r="M10" l="1"/>
  <c r="M11" s="1"/>
  <c r="L11"/>
  <c r="O10"/>
  <c r="O11" l="1"/>
</calcChain>
</file>

<file path=xl/comments1.xml><?xml version="1.0" encoding="utf-8"?>
<comments xmlns="http://schemas.openxmlformats.org/spreadsheetml/2006/main">
  <authors>
    <author>Lenovo User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>Lenovo User:</t>
        </r>
        <r>
          <rPr>
            <sz val="8"/>
            <color indexed="81"/>
            <rFont val="Tahoma"/>
            <family val="2"/>
          </rPr>
          <t xml:space="preserve">
Palazzo rent for 6 days</t>
        </r>
      </text>
    </comment>
  </commentList>
</comments>
</file>

<file path=xl/sharedStrings.xml><?xml version="1.0" encoding="utf-8"?>
<sst xmlns="http://schemas.openxmlformats.org/spreadsheetml/2006/main" count="9" uniqueCount="9">
  <si>
    <t>912 N. Croft Rent Schedule</t>
  </si>
  <si>
    <t>Base Rent</t>
  </si>
  <si>
    <t>Incentive</t>
  </si>
  <si>
    <t>Total Rent Due</t>
  </si>
  <si>
    <t>Pro Rate</t>
  </si>
  <si>
    <t>YTD Rent</t>
  </si>
  <si>
    <t>Actual Month Rent</t>
  </si>
  <si>
    <t>Palazzo Rent</t>
  </si>
  <si>
    <t>Savings / (Loss)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</si>
</sst>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0" applyNumberFormat="1"/>
    <xf numFmtId="43" fontId="0" fillId="0" borderId="0" xfId="1" applyFont="1"/>
    <xf numFmtId="14" fontId="0" fillId="0" borderId="0" xfId="1" applyNumberFormat="1" applyFont="1"/>
    <xf numFmtId="43" fontId="0" fillId="0" borderId="1" xfId="1" applyFont="1" applyBorder="1"/>
    <xf numFmtId="43" fontId="0" fillId="0" borderId="1" xfId="0" applyNumberFormat="1" applyBorder="1"/>
    <xf numFmtId="43" fontId="0" fillId="0" borderId="0" xfId="1" applyFont="1" applyAlignment="1">
      <alignment horizontal="center"/>
    </xf>
    <xf numFmtId="14" fontId="0" fillId="0" borderId="0" xfId="0" applyNumberFormat="1"/>
    <xf numFmtId="0" fontId="2" fillId="0" borderId="0" xfId="0" applyFont="1"/>
    <xf numFmtId="43" fontId="2" fillId="2" borderId="0" xfId="1" applyFont="1" applyFill="1"/>
    <xf numFmtId="43" fontId="2" fillId="0" borderId="0" xfId="1" applyFont="1" applyFill="1"/>
    <xf numFmtId="43" fontId="2" fillId="0" borderId="0" xfId="0" applyNumberFormat="1" applyFont="1" applyFill="1"/>
    <xf numFmtId="43" fontId="2" fillId="0" borderId="2" xfId="1" applyFont="1" applyFill="1" applyBorder="1"/>
    <xf numFmtId="43" fontId="2" fillId="0" borderId="2" xfId="0" applyNumberFormat="1" applyFont="1" applyFill="1" applyBorder="1"/>
    <xf numFmtId="15" fontId="2" fillId="3" borderId="3" xfId="0" applyNumberFormat="1" applyFont="1" applyFill="1" applyBorder="1" applyAlignment="1">
      <alignment horizontal="center"/>
    </xf>
    <xf numFmtId="15" fontId="2" fillId="3" borderId="4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tabSelected="1" workbookViewId="0">
      <selection activeCell="C14" sqref="C14"/>
    </sheetView>
  </sheetViews>
  <sheetFormatPr defaultRowHeight="15"/>
  <cols>
    <col min="1" max="1" width="24.85546875" bestFit="1" customWidth="1"/>
    <col min="2" max="3" width="10.28515625" bestFit="1" customWidth="1"/>
    <col min="4" max="4" width="9.7109375" bestFit="1" customWidth="1"/>
    <col min="5" max="8" width="9.5703125" bestFit="1" customWidth="1"/>
    <col min="9" max="9" width="10" bestFit="1" customWidth="1"/>
    <col min="10" max="12" width="9.5703125" bestFit="1" customWidth="1"/>
    <col min="13" max="14" width="10.28515625" bestFit="1" customWidth="1"/>
    <col min="15" max="16" width="10.5703125" bestFit="1" customWidth="1"/>
  </cols>
  <sheetData>
    <row r="1" spans="1:16">
      <c r="A1" s="8" t="s">
        <v>0</v>
      </c>
    </row>
    <row r="2" spans="1:16">
      <c r="C2" s="7"/>
      <c r="D2" s="7"/>
    </row>
    <row r="4" spans="1:16">
      <c r="B4" s="14">
        <v>40642</v>
      </c>
      <c r="C4" s="15">
        <f>EDATE(B4,1)</f>
        <v>40672</v>
      </c>
      <c r="D4" s="15">
        <f t="shared" ref="D4:M4" si="0">EDATE(C4,1)</f>
        <v>40703</v>
      </c>
      <c r="E4" s="15">
        <f t="shared" si="0"/>
        <v>40733</v>
      </c>
      <c r="F4" s="15">
        <f t="shared" si="0"/>
        <v>40764</v>
      </c>
      <c r="G4" s="15">
        <f t="shared" si="0"/>
        <v>40795</v>
      </c>
      <c r="H4" s="15">
        <f t="shared" si="0"/>
        <v>40825</v>
      </c>
      <c r="I4" s="15">
        <f t="shared" si="0"/>
        <v>40856</v>
      </c>
      <c r="J4" s="15">
        <f>EDATE(I4,1)</f>
        <v>40886</v>
      </c>
      <c r="K4" s="15">
        <f t="shared" si="0"/>
        <v>40917</v>
      </c>
      <c r="L4" s="15">
        <f t="shared" si="0"/>
        <v>40948</v>
      </c>
      <c r="M4" s="15">
        <f t="shared" si="0"/>
        <v>40977</v>
      </c>
      <c r="N4" s="15">
        <f>EDATE(M4,1)</f>
        <v>41008</v>
      </c>
      <c r="O4" s="16" t="s">
        <v>5</v>
      </c>
    </row>
    <row r="5" spans="1:16">
      <c r="A5" t="s">
        <v>7</v>
      </c>
      <c r="B5" s="6">
        <f>1097/15*6</f>
        <v>438.80000000000007</v>
      </c>
      <c r="C5" s="6">
        <v>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">
        <f t="shared" ref="O5:O8" si="1">SUM(B5:N5)</f>
        <v>438.80000000000007</v>
      </c>
    </row>
    <row r="6" spans="1:16">
      <c r="A6" t="s">
        <v>1</v>
      </c>
      <c r="B6" s="2">
        <v>2195</v>
      </c>
      <c r="C6" s="2">
        <f>B6</f>
        <v>2195</v>
      </c>
      <c r="D6" s="2">
        <f>B6</f>
        <v>2195</v>
      </c>
      <c r="E6" s="2">
        <f>B6</f>
        <v>2195</v>
      </c>
      <c r="F6" s="2">
        <f t="shared" ref="F6:N6" si="2">C6</f>
        <v>2195</v>
      </c>
      <c r="G6" s="2">
        <f t="shared" si="2"/>
        <v>2195</v>
      </c>
      <c r="H6" s="2">
        <f t="shared" si="2"/>
        <v>2195</v>
      </c>
      <c r="I6" s="2">
        <f t="shared" si="2"/>
        <v>2195</v>
      </c>
      <c r="J6" s="2">
        <f t="shared" si="2"/>
        <v>2195</v>
      </c>
      <c r="K6" s="2">
        <f t="shared" si="2"/>
        <v>2195</v>
      </c>
      <c r="L6" s="2">
        <f t="shared" si="2"/>
        <v>2195</v>
      </c>
      <c r="M6" s="2">
        <f t="shared" si="2"/>
        <v>2195</v>
      </c>
      <c r="N6" s="2">
        <f t="shared" si="2"/>
        <v>2195</v>
      </c>
      <c r="O6" s="1">
        <f t="shared" si="1"/>
        <v>28535</v>
      </c>
    </row>
    <row r="7" spans="1:16">
      <c r="A7" t="s">
        <v>2</v>
      </c>
      <c r="B7" s="2"/>
      <c r="C7" s="2">
        <v>-600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">
        <f t="shared" si="1"/>
        <v>-600</v>
      </c>
    </row>
    <row r="8" spans="1:16">
      <c r="A8" t="s">
        <v>4</v>
      </c>
      <c r="B8" s="4"/>
      <c r="C8" s="4">
        <f>-C6/30*(8)</f>
        <v>-585.33333333333337</v>
      </c>
      <c r="D8" s="4"/>
      <c r="E8" s="4"/>
      <c r="F8" s="4"/>
      <c r="G8" s="4"/>
      <c r="H8" s="4"/>
      <c r="I8" s="4"/>
      <c r="J8" s="4"/>
      <c r="K8" s="4"/>
      <c r="L8" s="4"/>
      <c r="M8" s="4"/>
      <c r="N8" s="4">
        <f>-N6/30*21</f>
        <v>-1536.5</v>
      </c>
      <c r="O8" s="5">
        <f t="shared" si="1"/>
        <v>-2121.8333333333335</v>
      </c>
    </row>
    <row r="9" spans="1:16">
      <c r="A9" t="s">
        <v>3</v>
      </c>
      <c r="B9" s="2">
        <f>SUM(B5:B8)</f>
        <v>2633.8</v>
      </c>
      <c r="C9" s="9">
        <f t="shared" ref="C9:N9" si="3">SUM(C5:C8)</f>
        <v>1009.6666666666666</v>
      </c>
      <c r="D9" s="10">
        <f t="shared" si="3"/>
        <v>2195</v>
      </c>
      <c r="E9" s="10">
        <f t="shared" si="3"/>
        <v>2195</v>
      </c>
      <c r="F9" s="10">
        <f t="shared" si="3"/>
        <v>2195</v>
      </c>
      <c r="G9" s="10">
        <f t="shared" si="3"/>
        <v>2195</v>
      </c>
      <c r="H9" s="10">
        <f t="shared" si="3"/>
        <v>2195</v>
      </c>
      <c r="I9" s="10">
        <f t="shared" si="3"/>
        <v>2195</v>
      </c>
      <c r="J9" s="10">
        <f t="shared" si="3"/>
        <v>2195</v>
      </c>
      <c r="K9" s="10">
        <f t="shared" si="3"/>
        <v>2195</v>
      </c>
      <c r="L9" s="10">
        <f t="shared" si="3"/>
        <v>2195</v>
      </c>
      <c r="M9" s="10">
        <f t="shared" si="3"/>
        <v>2195</v>
      </c>
      <c r="N9" s="10">
        <f t="shared" si="3"/>
        <v>658.5</v>
      </c>
      <c r="O9" s="11">
        <f>SUM(O5:O8)</f>
        <v>26251.966666666667</v>
      </c>
    </row>
    <row r="10" spans="1:16">
      <c r="A10" t="s">
        <v>6</v>
      </c>
      <c r="B10" s="2">
        <f>B6/30*21</f>
        <v>1536.5</v>
      </c>
      <c r="C10" s="2">
        <v>2195</v>
      </c>
      <c r="D10" s="2">
        <f t="shared" ref="D10:M10" si="4">C10</f>
        <v>2195</v>
      </c>
      <c r="E10" s="2">
        <f t="shared" si="4"/>
        <v>2195</v>
      </c>
      <c r="F10" s="2">
        <f t="shared" si="4"/>
        <v>2195</v>
      </c>
      <c r="G10" s="2">
        <f t="shared" si="4"/>
        <v>2195</v>
      </c>
      <c r="H10" s="2">
        <f t="shared" si="4"/>
        <v>2195</v>
      </c>
      <c r="I10" s="2">
        <f t="shared" si="4"/>
        <v>2195</v>
      </c>
      <c r="J10" s="2">
        <f t="shared" si="4"/>
        <v>2195</v>
      </c>
      <c r="K10" s="2">
        <f t="shared" si="4"/>
        <v>2195</v>
      </c>
      <c r="L10" s="2">
        <f t="shared" si="4"/>
        <v>2195</v>
      </c>
      <c r="M10" s="2">
        <f t="shared" si="4"/>
        <v>2195</v>
      </c>
      <c r="N10" s="2">
        <f>N6/30*9</f>
        <v>658.5</v>
      </c>
      <c r="O10" s="2">
        <f>SUM(B10:N10)</f>
        <v>26340</v>
      </c>
      <c r="P10" s="1"/>
    </row>
    <row r="11" spans="1:16" ht="15.75" thickBot="1">
      <c r="A11" t="s">
        <v>8</v>
      </c>
      <c r="B11" s="12">
        <f>B10-B9</f>
        <v>-1097.3000000000002</v>
      </c>
      <c r="C11" s="12">
        <f t="shared" ref="C11:N11" si="5">C10-C9</f>
        <v>1185.3333333333335</v>
      </c>
      <c r="D11" s="12">
        <f t="shared" si="5"/>
        <v>0</v>
      </c>
      <c r="E11" s="12">
        <f t="shared" si="5"/>
        <v>0</v>
      </c>
      <c r="F11" s="12">
        <f t="shared" si="5"/>
        <v>0</v>
      </c>
      <c r="G11" s="12">
        <f t="shared" si="5"/>
        <v>0</v>
      </c>
      <c r="H11" s="12">
        <f t="shared" si="5"/>
        <v>0</v>
      </c>
      <c r="I11" s="12">
        <f t="shared" si="5"/>
        <v>0</v>
      </c>
      <c r="J11" s="12">
        <f t="shared" si="5"/>
        <v>0</v>
      </c>
      <c r="K11" s="12">
        <f t="shared" si="5"/>
        <v>0</v>
      </c>
      <c r="L11" s="12">
        <f t="shared" si="5"/>
        <v>0</v>
      </c>
      <c r="M11" s="12">
        <f t="shared" si="5"/>
        <v>0</v>
      </c>
      <c r="N11" s="12">
        <f t="shared" si="5"/>
        <v>0</v>
      </c>
      <c r="O11" s="13">
        <f>SUM(B11:N11)</f>
        <v>88.033333333333303</v>
      </c>
    </row>
    <row r="12" spans="1:16" ht="15.75" thickTop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1"/>
    </row>
    <row r="13" spans="1:16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1"/>
    </row>
    <row r="14" spans="1:16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"/>
    </row>
    <row r="15" spans="1:16"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6"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</sheetData>
  <pageMargins left="0.7" right="0.7" top="0.75" bottom="0.75" header="0.3" footer="0.3"/>
  <pageSetup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912 N. Croft Rent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cp:lastPrinted>2011-04-09T00:13:56Z</cp:lastPrinted>
  <dcterms:created xsi:type="dcterms:W3CDTF">2011-03-10T20:23:20Z</dcterms:created>
  <dcterms:modified xsi:type="dcterms:W3CDTF">2011-04-09T00:17:24Z</dcterms:modified>
</cp:coreProperties>
</file>